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jerteforeningen.sharepoint.com/sites/PR00094/Følsommeoplysninger/Bevillingsadministration/Beregningsgrundlag/"/>
    </mc:Choice>
  </mc:AlternateContent>
  <xr:revisionPtr revIDLastSave="46" documentId="8_{8E14F975-663E-4A74-9E5F-6E012BF77FD6}" xr6:coauthVersionLast="46" xr6:coauthVersionMax="46" xr10:uidLastSave="{E20DBCDC-8A8F-4A44-8D56-7530D632C152}"/>
  <workbookProtection workbookAlgorithmName="SHA-512" workbookHashValue="FG3jLrhNJ4TavNfuN/AR8ATzAnCG6YXuHoBU+lali5t2gi1faIxPF5pU5d3iQFmxWLvhzwHnTjP8GvVxG1IKyA==" workbookSaltValue="/+eRClQGVYU1WvEMlVX6DQ==" workbookSpinCount="100000" lockStructure="1"/>
  <bookViews>
    <workbookView xWindow="-110" yWindow="-110" windowWidth="19420" windowHeight="10420" activeTab="3" xr2:uid="{00000000-000D-0000-FFFF-FFFF00000000}"/>
  </bookViews>
  <sheets>
    <sheet name="løn år 1" sheetId="7" r:id="rId1"/>
    <sheet name="løn år 2" sheetId="16" r:id="rId2"/>
    <sheet name="løn år 3" sheetId="17" r:id="rId3"/>
    <sheet name="Total lønsum" sheetId="15" r:id="rId4"/>
  </sheets>
  <definedNames>
    <definedName name="_xlnm.Print_Area" localSheetId="0">'løn år 1'!$A$1:$F$17</definedName>
    <definedName name="_xlnm.Print_Area" localSheetId="1">'løn år 2'!$A$1:$F$17</definedName>
    <definedName name="_xlnm.Print_Area" localSheetId="2">'løn år 3'!$A$1:$F$17</definedName>
    <definedName name="_xlnm.Print_Area" localSheetId="3">'Total lønsum'!$A$1:$F$10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7" l="1"/>
  <c r="C10" i="17" s="1"/>
  <c r="D13" i="17" s="1"/>
  <c r="F13" i="17" s="1"/>
  <c r="D1" i="17"/>
  <c r="F10" i="16"/>
  <c r="F9" i="16" s="1"/>
  <c r="D1" i="16"/>
  <c r="C10" i="16" l="1"/>
  <c r="D13" i="16" s="1"/>
  <c r="F13" i="16" s="1"/>
  <c r="F8" i="16"/>
  <c r="F8" i="17"/>
  <c r="F9" i="17"/>
  <c r="D1" i="15"/>
  <c r="F15" i="17" l="1"/>
  <c r="F7" i="15" s="1"/>
  <c r="F14" i="17"/>
  <c r="F14" i="16"/>
  <c r="F15" i="16"/>
  <c r="F6" i="15" s="1"/>
  <c r="F10" i="7" l="1"/>
  <c r="D1" i="7"/>
  <c r="F8" i="7" l="1"/>
  <c r="C10" i="7"/>
  <c r="D13" i="7" s="1"/>
  <c r="F13" i="7" s="1"/>
  <c r="F9" i="7"/>
  <c r="F15" i="7" l="1"/>
  <c r="F14" i="7"/>
  <c r="F5" i="15" l="1"/>
  <c r="F9" i="15" s="1"/>
</calcChain>
</file>

<file path=xl/sharedStrings.xml><?xml version="1.0" encoding="utf-8"?>
<sst xmlns="http://schemas.openxmlformats.org/spreadsheetml/2006/main" count="111" uniqueCount="34">
  <si>
    <t>kr.</t>
  </si>
  <si>
    <t>Total pr. måned</t>
  </si>
  <si>
    <t>2 Kvalifikationstillæg (P.-giv.)</t>
  </si>
  <si>
    <t>Feriepenge til 6. ferieuge</t>
  </si>
  <si>
    <t>Bemærkninger</t>
  </si>
  <si>
    <t>Total pr. år</t>
  </si>
  <si>
    <t xml:space="preserve">Feriefradrag (6 ugers ferie/år) </t>
  </si>
  <si>
    <t>Beregningsgrundlaget uploades sammen med ansøgningen.</t>
  </si>
  <si>
    <t>SPECIFIKATION          Fuldtidsmedarbejder</t>
  </si>
  <si>
    <t>Beregningsgrundlag for løn - år 1</t>
  </si>
  <si>
    <t>Total for alle år</t>
  </si>
  <si>
    <r>
      <t xml:space="preserve">2 Grundløn, kvalifikationstillæg, feriepenge, pension, ATP og sociale bidrag </t>
    </r>
    <r>
      <rPr>
        <b/>
        <sz val="10"/>
        <rFont val="Arial"/>
        <family val="2"/>
      </rPr>
      <t>år 2</t>
    </r>
  </si>
  <si>
    <r>
      <t xml:space="preserve">3 Grundløn, kvalifikationstillæg, feriepenge, pension, ATP og sociale bidrag </t>
    </r>
    <r>
      <rPr>
        <b/>
        <sz val="10"/>
        <rFont val="Arial"/>
        <family val="2"/>
      </rPr>
      <t>år 3</t>
    </r>
  </si>
  <si>
    <r>
      <t>1 Grundløn, kvalifikationstillæg, feriepenge, pension, ATP og sociale bidrag</t>
    </r>
    <r>
      <rPr>
        <b/>
        <sz val="10"/>
        <rFont val="Arial"/>
        <family val="2"/>
      </rPr>
      <t xml:space="preserve"> år 1</t>
    </r>
    <r>
      <rPr>
        <sz val="10"/>
        <rFont val="Arial"/>
        <family val="2"/>
      </rPr>
      <t xml:space="preserve"> </t>
    </r>
  </si>
  <si>
    <t>3 Tillæg</t>
  </si>
  <si>
    <t>Eget bidrag</t>
  </si>
  <si>
    <t>ATP</t>
  </si>
  <si>
    <t>Sociale bidrag/Tværmin. ordn.</t>
  </si>
  <si>
    <t>Beregnet timeløn</t>
  </si>
  <si>
    <t>Beregningsgrundlag for løn - år 2</t>
  </si>
  <si>
    <t>Beregningsgrundlag for løn - år 3</t>
  </si>
  <si>
    <t>1 Grundløn pr. måned</t>
  </si>
  <si>
    <t xml:space="preserve">Feriepenge af Grundløn og Kvalifikationstillæg </t>
  </si>
  <si>
    <t>Pens. af gru.løn og tillæg</t>
  </si>
  <si>
    <t>Beregningsgrundlag for den samlede løn</t>
  </si>
  <si>
    <t xml:space="preserve">På dette ark kan du se de beløb, du skal indsætte i ansøgningens budgetskema - fordelt på år.  </t>
  </si>
  <si>
    <t xml:space="preserve">  </t>
  </si>
  <si>
    <t xml:space="preserve">Du skal indtaste grundløn og tillæg + pensionssats (fx. 16,85 % eller 17,1%) i de grønne felter. Hjerteforeningen dækker overenskomstmæssige lønninger og tillæg (kvalifikationstillæg og/eller kandidattillæg). Skriv i de grønne felter hvilke tillæg du modtager. Der fratrækkes 222 timers løn / 12 mdrs løn (6 ugers ferie), hvilket svarer til 18,5 timers løn/mdr. </t>
  </si>
  <si>
    <t xml:space="preserve">Du skal indtaste grundløn og tillæg + pensionssats (Fx. 16,85 % eller 17,1%) i de grønne felter. Hjerteforeningen dækker overenskomstmæssige lønninger og tillæg (kvalifikationstillæg og/eller kandidattillæg). Skriv i de grønne felter hvilke tillæg du modtager. Der fratrækkes 222 timers løn / 12 mdrs løn (6 ugers ferie), hvilket svarer til 18,5 timers løn/mdr.  </t>
  </si>
  <si>
    <t xml:space="preserve">Du skal indtaste grundløn og tillæg + pensionssats (fx. 16,85 % eller 17,1%) i de grønne felter. Hjerteforeningen dækker overenskomstmæssige lønninger og tillæg (kvalifikationstillæg og/eller kandidattillæg). Skriv i de grønne felter hvilke tillæg du modtager. Der fratrækkes 222 timers løn / 12 mdrs løn (6 ugers ferie), hvilket svarer til 18,5 timers løn/mdr.  </t>
  </si>
  <si>
    <t xml:space="preserve">Skriv her navn på kvalifikationstillæg fx. selvstændigt virke / 1 års ans. i spec.udd  </t>
  </si>
  <si>
    <t>Skriv her navn på tillæg</t>
  </si>
  <si>
    <r>
      <t xml:space="preserve">Beregningsgrundlaget skal anvendes ved stipendieansøgninger samt ved projektansøgninger, hvor der ansøges om TAP-løn eller VIP-løn. Ved projektansøgninger uploader du et skema pr/person der skal have løn. Ved projektansøgninger med mange forskellige lønposter i budgettet, udarbejd da beregningsgrundlag for de mest væsentlige lønposter. Ved scholarstipendieansøgninger skal der </t>
    </r>
    <r>
      <rPr>
        <b/>
        <u/>
        <sz val="12"/>
        <rFont val="Arial"/>
        <family val="2"/>
      </rPr>
      <t>ikke</t>
    </r>
    <r>
      <rPr>
        <b/>
        <sz val="12"/>
        <rFont val="Arial"/>
        <family val="2"/>
      </rPr>
      <t xml:space="preserve"> udfyldes et beregningsgrundlag.                                      </t>
    </r>
  </si>
  <si>
    <t>Beregningsgrundlaget skal anvendes ved stipendieansøgninger samt ved projektansøgninger, hvor der ansøges om TAP-løn eller VIP-løn. Ved projektansøgninger uploader du et skema pr/person der skal have løn. Ved projektansøgninger med mange forskellige lønposter i budgettet, udarbejd da beregningsgrundlag for de mest væsentlige lønposter. Ved scholarstipendieansøgninger skal der ikke udfyldes et beregningsgrundlag.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</si>
</sst>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\.\ mmmm\ yyyy"/>
    <numFmt numFmtId="166" formatCode="0.0%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1" fillId="0" borderId="0" xfId="1"/>
    <xf numFmtId="0" fontId="3" fillId="0" borderId="0" xfId="0" applyFont="1"/>
    <xf numFmtId="164" fontId="3" fillId="0" borderId="0" xfId="1" applyFont="1"/>
    <xf numFmtId="4" fontId="2" fillId="2" borderId="2" xfId="1" applyNumberFormat="1" applyFont="1" applyFill="1" applyBorder="1" applyProtection="1">
      <protection locked="0"/>
    </xf>
    <xf numFmtId="0" fontId="0" fillId="4" borderId="0" xfId="0" applyFill="1"/>
    <xf numFmtId="0" fontId="2" fillId="4" borderId="0" xfId="0" applyFont="1" applyFill="1"/>
    <xf numFmtId="0" fontId="8" fillId="0" borderId="2" xfId="0" applyFont="1" applyBorder="1"/>
    <xf numFmtId="4" fontId="2" fillId="2" borderId="3" xfId="1" applyNumberFormat="1" applyFont="1" applyFill="1" applyBorder="1" applyProtection="1">
      <protection locked="0"/>
    </xf>
    <xf numFmtId="4" fontId="2" fillId="3" borderId="2" xfId="1" applyNumberFormat="1" applyFont="1" applyFill="1" applyBorder="1"/>
    <xf numFmtId="0" fontId="1" fillId="0" borderId="2" xfId="0" applyFont="1" applyBorder="1"/>
    <xf numFmtId="0" fontId="7" fillId="0" borderId="0" xfId="0" applyFont="1" applyAlignment="1">
      <alignment vertical="top"/>
    </xf>
    <xf numFmtId="49" fontId="0" fillId="0" borderId="3" xfId="0" applyNumberFormat="1" applyBorder="1"/>
    <xf numFmtId="0" fontId="2" fillId="0" borderId="3" xfId="0" applyFont="1" applyBorder="1" applyAlignment="1">
      <alignment horizontal="right"/>
    </xf>
    <xf numFmtId="49" fontId="0" fillId="0" borderId="2" xfId="0" applyNumberFormat="1" applyBorder="1"/>
    <xf numFmtId="0" fontId="2" fillId="0" borderId="2" xfId="0" applyFont="1" applyBorder="1" applyAlignment="1">
      <alignment horizontal="right"/>
    </xf>
    <xf numFmtId="166" fontId="2" fillId="0" borderId="2" xfId="0" applyNumberFormat="1" applyFont="1" applyBorder="1"/>
    <xf numFmtId="4" fontId="2" fillId="0" borderId="2" xfId="1" applyNumberFormat="1" applyFont="1" applyBorder="1"/>
    <xf numFmtId="10" fontId="2" fillId="0" borderId="2" xfId="0" applyNumberFormat="1" applyFont="1" applyBorder="1"/>
    <xf numFmtId="49" fontId="0" fillId="0" borderId="4" xfId="0" applyNumberFormat="1" applyBorder="1" applyAlignment="1">
      <alignment horizontal="left"/>
    </xf>
    <xf numFmtId="0" fontId="2" fillId="0" borderId="4" xfId="0" applyFont="1" applyBorder="1" applyAlignment="1">
      <alignment horizontal="right"/>
    </xf>
    <xf numFmtId="49" fontId="0" fillId="0" borderId="7" xfId="0" applyNumberFormat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49" fontId="2" fillId="3" borderId="3" xfId="0" applyNumberFormat="1" applyFont="1" applyFill="1" applyBorder="1"/>
    <xf numFmtId="0" fontId="2" fillId="3" borderId="3" xfId="0" applyFont="1" applyFill="1" applyBorder="1" applyAlignment="1">
      <alignment horizontal="right"/>
    </xf>
    <xf numFmtId="4" fontId="2" fillId="3" borderId="3" xfId="1" applyNumberFormat="1" applyFont="1" applyFill="1" applyBorder="1"/>
    <xf numFmtId="49" fontId="2" fillId="3" borderId="2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0" fillId="4" borderId="0" xfId="0" applyFill="1" applyProtection="1">
      <protection locked="0"/>
    </xf>
    <xf numFmtId="10" fontId="2" fillId="5" borderId="2" xfId="2" applyNumberFormat="1" applyFont="1" applyBorder="1" applyProtection="1">
      <protection locked="0"/>
    </xf>
    <xf numFmtId="49" fontId="1" fillId="0" borderId="3" xfId="0" applyNumberFormat="1" applyFont="1" applyBorder="1"/>
    <xf numFmtId="49" fontId="1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39" fontId="0" fillId="0" borderId="2" xfId="0" applyNumberFormat="1" applyBorder="1" applyAlignment="1">
      <alignment horizontal="left"/>
    </xf>
    <xf numFmtId="0" fontId="11" fillId="4" borderId="0" xfId="0" applyFont="1" applyFill="1"/>
    <xf numFmtId="0" fontId="1" fillId="0" borderId="7" xfId="0" applyFont="1" applyBorder="1" applyAlignment="1">
      <alignment horizontal="right"/>
    </xf>
    <xf numFmtId="4" fontId="2" fillId="0" borderId="2" xfId="0" applyNumberFormat="1" applyFont="1" applyBorder="1"/>
    <xf numFmtId="4" fontId="2" fillId="0" borderId="0" xfId="0" applyNumberFormat="1" applyFont="1"/>
    <xf numFmtId="4" fontId="2" fillId="0" borderId="7" xfId="0" applyNumberFormat="1" applyFont="1" applyBorder="1"/>
    <xf numFmtId="0" fontId="12" fillId="0" borderId="4" xfId="0" applyFont="1" applyBorder="1"/>
    <xf numFmtId="0" fontId="1" fillId="4" borderId="0" xfId="0" applyFont="1" applyFill="1" applyProtection="1">
      <protection locked="0"/>
    </xf>
    <xf numFmtId="4" fontId="2" fillId="0" borderId="7" xfId="2" applyNumberFormat="1" applyFont="1" applyFill="1" applyBorder="1" applyAlignment="1">
      <alignment horizontal="center"/>
    </xf>
    <xf numFmtId="4" fontId="2" fillId="0" borderId="3" xfId="1" applyNumberFormat="1" applyFont="1" applyBorder="1"/>
    <xf numFmtId="0" fontId="1" fillId="0" borderId="7" xfId="0" quotePrefix="1" applyFont="1" applyBorder="1" applyAlignment="1">
      <alignment horizontal="right"/>
    </xf>
    <xf numFmtId="0" fontId="1" fillId="6" borderId="2" xfId="0" applyFont="1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4" fillId="3" borderId="0" xfId="0" applyFont="1" applyFill="1" applyAlignment="1">
      <alignment horizontal="center" vertical="center"/>
    </xf>
    <xf numFmtId="0" fontId="0" fillId="0" borderId="3" xfId="0" applyBorder="1"/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298900</xdr:colOff>
      <xdr:row>0</xdr:row>
      <xdr:rowOff>483870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20DBC59-932E-428A-B72A-BFE381BE7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718125" cy="426720"/>
        </a:xfrm>
        <a:prstGeom prst="rect">
          <a:avLst/>
        </a:prstGeom>
      </xdr:spPr>
    </xdr:pic>
    <xdr:clientData/>
  </xdr:twoCellAnchor>
  <xdr:twoCellAnchor editAs="oneCell">
    <xdr:from>
      <xdr:col>2</xdr:col>
      <xdr:colOff>244189</xdr:colOff>
      <xdr:row>0</xdr:row>
      <xdr:rowOff>29441</xdr:rowOff>
    </xdr:from>
    <xdr:to>
      <xdr:col>2</xdr:col>
      <xdr:colOff>1912796</xdr:colOff>
      <xdr:row>0</xdr:row>
      <xdr:rowOff>629515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8948C983-8107-4690-A4F7-DB563DAC0BC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325" y="29441"/>
          <a:ext cx="1668607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298900</xdr:colOff>
      <xdr:row>0</xdr:row>
      <xdr:rowOff>483870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3D0093C-EE20-4C34-974D-C291B8B97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718125" cy="426720"/>
        </a:xfrm>
        <a:prstGeom prst="rect">
          <a:avLst/>
        </a:prstGeom>
      </xdr:spPr>
    </xdr:pic>
    <xdr:clientData/>
  </xdr:twoCellAnchor>
  <xdr:twoCellAnchor editAs="oneCell">
    <xdr:from>
      <xdr:col>2</xdr:col>
      <xdr:colOff>88326</xdr:colOff>
      <xdr:row>0</xdr:row>
      <xdr:rowOff>38101</xdr:rowOff>
    </xdr:from>
    <xdr:to>
      <xdr:col>2</xdr:col>
      <xdr:colOff>1756933</xdr:colOff>
      <xdr:row>0</xdr:row>
      <xdr:rowOff>638175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DB915B60-195B-44C0-83EC-0F159D40BE5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462" y="38101"/>
          <a:ext cx="1668607" cy="600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302075</xdr:colOff>
      <xdr:row>0</xdr:row>
      <xdr:rowOff>493395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A5AB0A8-4037-4E03-AB66-FA624E114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718125" cy="426720"/>
        </a:xfrm>
        <a:prstGeom prst="rect">
          <a:avLst/>
        </a:prstGeom>
      </xdr:spPr>
    </xdr:pic>
    <xdr:clientData/>
  </xdr:twoCellAnchor>
  <xdr:twoCellAnchor editAs="oneCell">
    <xdr:from>
      <xdr:col>2</xdr:col>
      <xdr:colOff>244189</xdr:colOff>
      <xdr:row>0</xdr:row>
      <xdr:rowOff>29441</xdr:rowOff>
    </xdr:from>
    <xdr:to>
      <xdr:col>2</xdr:col>
      <xdr:colOff>1922321</xdr:colOff>
      <xdr:row>0</xdr:row>
      <xdr:rowOff>629515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473C3FE-E80B-487B-B16C-90552BB879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264" y="29441"/>
          <a:ext cx="1668607" cy="600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365575</xdr:colOff>
      <xdr:row>0</xdr:row>
      <xdr:rowOff>521970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F526D91-11BD-4EB2-9048-912482E46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0"/>
          <a:ext cx="1718125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38100</xdr:rowOff>
    </xdr:from>
    <xdr:to>
      <xdr:col>2</xdr:col>
      <xdr:colOff>1609725</xdr:colOff>
      <xdr:row>0</xdr:row>
      <xdr:rowOff>638174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E10C2A79-11D5-4639-9B37-5F7CF7E78A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38100"/>
          <a:ext cx="1666875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showGridLines="0" topLeftCell="A14" zoomScale="110" zoomScaleNormal="110" workbookViewId="0">
      <selection activeCell="F5" sqref="F5"/>
    </sheetView>
  </sheetViews>
  <sheetFormatPr defaultColWidth="9.1796875" defaultRowHeight="12.5" x14ac:dyDescent="0.25"/>
  <cols>
    <col min="1" max="1" width="22.54296875" customWidth="1"/>
    <col min="2" max="2" width="9.26953125" customWidth="1"/>
    <col min="3" max="3" width="34.81640625" style="2" bestFit="1" customWidth="1"/>
    <col min="4" max="4" width="10.453125" customWidth="1"/>
    <col min="5" max="5" width="5" customWidth="1"/>
    <col min="6" max="6" width="14.7265625" customWidth="1"/>
    <col min="7" max="7" width="10.81640625" customWidth="1"/>
    <col min="8" max="8" width="10.7265625" customWidth="1"/>
  </cols>
  <sheetData>
    <row r="1" spans="1:12" ht="53.25" customHeight="1" x14ac:dyDescent="0.35">
      <c r="B1" s="1"/>
      <c r="D1" s="58">
        <f ca="1">TODAY()</f>
        <v>44237</v>
      </c>
      <c r="E1" s="58"/>
      <c r="F1" s="58"/>
      <c r="G1" s="39"/>
      <c r="H1" s="6"/>
      <c r="I1" s="6"/>
      <c r="J1" s="6"/>
      <c r="K1" s="6"/>
      <c r="L1" s="6"/>
    </row>
    <row r="2" spans="1:12" ht="31.5" customHeight="1" x14ac:dyDescent="0.25">
      <c r="A2" s="61" t="s">
        <v>9</v>
      </c>
      <c r="B2" s="61"/>
      <c r="C2" s="61"/>
      <c r="D2" s="61"/>
      <c r="E2" s="61"/>
      <c r="F2" s="61"/>
      <c r="G2" s="6"/>
      <c r="H2" s="6"/>
      <c r="I2" s="6"/>
      <c r="J2" s="6"/>
      <c r="K2" s="6"/>
      <c r="L2" s="6"/>
    </row>
    <row r="3" spans="1:12" ht="102.75" customHeight="1" thickBot="1" x14ac:dyDescent="0.3">
      <c r="A3" s="12" t="s">
        <v>4</v>
      </c>
      <c r="B3" s="56" t="s">
        <v>28</v>
      </c>
      <c r="C3" s="57"/>
      <c r="D3" s="57"/>
      <c r="E3" s="57"/>
      <c r="F3" s="57"/>
      <c r="G3" s="6"/>
      <c r="H3" s="6"/>
      <c r="I3" s="6"/>
      <c r="J3" s="6"/>
      <c r="K3" s="6"/>
      <c r="L3" s="6"/>
    </row>
    <row r="4" spans="1:12" ht="26.15" customHeight="1" thickBot="1" x14ac:dyDescent="0.4">
      <c r="A4" s="60" t="s">
        <v>8</v>
      </c>
      <c r="B4" s="60"/>
      <c r="C4" s="60"/>
      <c r="D4" s="60"/>
      <c r="E4" s="60"/>
      <c r="F4" s="60"/>
      <c r="G4" s="6"/>
      <c r="H4" s="6"/>
      <c r="I4" s="6"/>
      <c r="J4" s="6"/>
      <c r="K4" s="6"/>
      <c r="L4" s="6"/>
    </row>
    <row r="5" spans="1:12" ht="26.15" customHeight="1" x14ac:dyDescent="0.35">
      <c r="A5" s="13" t="s">
        <v>21</v>
      </c>
      <c r="B5" s="35"/>
      <c r="C5" s="35"/>
      <c r="D5" s="35"/>
      <c r="E5" s="14" t="s">
        <v>0</v>
      </c>
      <c r="F5" s="9"/>
      <c r="G5" s="6"/>
      <c r="H5" s="6"/>
      <c r="I5" s="6"/>
      <c r="J5" s="6"/>
      <c r="K5" s="6"/>
      <c r="L5" s="6"/>
    </row>
    <row r="6" spans="1:12" ht="26.15" customHeight="1" x14ac:dyDescent="0.35">
      <c r="A6" s="15" t="s">
        <v>2</v>
      </c>
      <c r="B6" s="34"/>
      <c r="C6" s="49" t="s">
        <v>30</v>
      </c>
      <c r="D6" s="34"/>
      <c r="E6" s="16" t="s">
        <v>0</v>
      </c>
      <c r="F6" s="5"/>
      <c r="G6" s="6"/>
      <c r="H6" s="6"/>
      <c r="I6" s="6"/>
      <c r="J6" s="6"/>
      <c r="K6" s="6"/>
      <c r="L6" s="6"/>
    </row>
    <row r="7" spans="1:12" ht="26.15" customHeight="1" x14ac:dyDescent="0.35">
      <c r="A7" s="33" t="s">
        <v>14</v>
      </c>
      <c r="B7" s="34"/>
      <c r="C7" s="50" t="s">
        <v>31</v>
      </c>
      <c r="D7" s="34"/>
      <c r="E7" s="16" t="s">
        <v>0</v>
      </c>
      <c r="F7" s="5">
        <v>0</v>
      </c>
      <c r="G7" s="6"/>
      <c r="H7" s="6"/>
      <c r="I7" s="45"/>
      <c r="J7" s="6"/>
      <c r="K7" s="6"/>
      <c r="L7" s="6"/>
    </row>
    <row r="8" spans="1:12" ht="26.15" customHeight="1" x14ac:dyDescent="0.35">
      <c r="A8" s="15" t="s">
        <v>3</v>
      </c>
      <c r="B8" s="34"/>
      <c r="C8" s="34"/>
      <c r="D8" s="17">
        <v>2.5000000000000001E-2</v>
      </c>
      <c r="E8" s="16" t="s">
        <v>0</v>
      </c>
      <c r="F8" s="18">
        <f>SUM((F10/3),F5:F7)*D8</f>
        <v>0</v>
      </c>
      <c r="G8" s="7"/>
      <c r="H8" s="6"/>
      <c r="I8" s="6"/>
      <c r="J8" s="6"/>
      <c r="K8" s="6"/>
      <c r="L8" s="6"/>
    </row>
    <row r="9" spans="1:12" ht="26.15" customHeight="1" x14ac:dyDescent="0.35">
      <c r="A9" s="15" t="s">
        <v>22</v>
      </c>
      <c r="B9" s="34"/>
      <c r="C9" s="34"/>
      <c r="D9" s="19">
        <v>0.125</v>
      </c>
      <c r="E9" s="16" t="s">
        <v>0</v>
      </c>
      <c r="F9" s="18">
        <f>SUM((F10/3),F5:F7)*D9</f>
        <v>0</v>
      </c>
      <c r="G9" s="7"/>
      <c r="H9" s="6"/>
      <c r="I9" s="6"/>
      <c r="J9" s="6"/>
      <c r="K9" s="6"/>
      <c r="L9" s="6"/>
    </row>
    <row r="10" spans="1:12" ht="26.15" customHeight="1" x14ac:dyDescent="0.35">
      <c r="A10" s="15" t="s">
        <v>23</v>
      </c>
      <c r="B10" s="8" t="s">
        <v>15</v>
      </c>
      <c r="C10" s="38">
        <f>SUM(F10/3)</f>
        <v>0</v>
      </c>
      <c r="D10" s="31"/>
      <c r="E10" s="16" t="s">
        <v>0</v>
      </c>
      <c r="F10" s="18">
        <f>(F5+F6+F7)*D10</f>
        <v>0</v>
      </c>
      <c r="G10" s="7"/>
      <c r="H10" s="6"/>
      <c r="I10" s="7"/>
      <c r="J10" s="6"/>
      <c r="K10" s="6"/>
      <c r="L10" s="6"/>
    </row>
    <row r="11" spans="1:12" ht="26.15" customHeight="1" x14ac:dyDescent="0.35">
      <c r="A11" s="15" t="s">
        <v>16</v>
      </c>
      <c r="B11" s="11"/>
      <c r="C11" s="11"/>
      <c r="D11" s="34"/>
      <c r="E11" s="16" t="s">
        <v>0</v>
      </c>
      <c r="F11" s="41">
        <v>94.65</v>
      </c>
      <c r="G11" s="7"/>
      <c r="H11" s="6"/>
      <c r="I11" s="6"/>
      <c r="J11" s="6"/>
      <c r="K11" s="6"/>
      <c r="L11" s="6"/>
    </row>
    <row r="12" spans="1:12" ht="26.15" customHeight="1" thickBot="1" x14ac:dyDescent="0.4">
      <c r="A12" s="20" t="s">
        <v>17</v>
      </c>
      <c r="B12" s="36"/>
      <c r="C12" s="37"/>
      <c r="D12" s="44">
        <v>160.33000000000001</v>
      </c>
      <c r="E12" s="21" t="s">
        <v>0</v>
      </c>
      <c r="F12" s="42">
        <v>736.83</v>
      </c>
      <c r="G12" s="7"/>
      <c r="H12" s="6"/>
      <c r="I12" s="6"/>
      <c r="J12" s="6"/>
      <c r="K12" s="6"/>
      <c r="L12" s="6"/>
    </row>
    <row r="13" spans="1:12" ht="26.15" customHeight="1" x14ac:dyDescent="0.35">
      <c r="A13" s="22" t="s">
        <v>6</v>
      </c>
      <c r="B13" s="23"/>
      <c r="C13" s="48" t="s">
        <v>18</v>
      </c>
      <c r="D13" s="46">
        <f>(F5+F6+F7+C10)/D12</f>
        <v>0</v>
      </c>
      <c r="E13" s="24" t="s">
        <v>0</v>
      </c>
      <c r="F13" s="43">
        <f>18.5*D13</f>
        <v>0</v>
      </c>
      <c r="G13" s="7"/>
      <c r="H13" s="6"/>
      <c r="I13" s="6"/>
      <c r="J13" s="6"/>
      <c r="K13" s="6"/>
      <c r="L13" s="6"/>
    </row>
    <row r="14" spans="1:12" ht="26.15" customHeight="1" x14ac:dyDescent="0.35">
      <c r="A14" s="25" t="s">
        <v>1</v>
      </c>
      <c r="B14" s="59"/>
      <c r="C14" s="59"/>
      <c r="D14" s="59"/>
      <c r="E14" s="26" t="s">
        <v>0</v>
      </c>
      <c r="F14" s="27">
        <f>IF(SUM(F5:F7)&gt;0, SUM($F$5:$F$12)-F13, 0)</f>
        <v>0</v>
      </c>
      <c r="G14" s="7"/>
      <c r="H14" s="6"/>
      <c r="I14" s="6"/>
      <c r="J14" s="6"/>
      <c r="K14" s="6"/>
      <c r="L14" s="6"/>
    </row>
    <row r="15" spans="1:12" ht="26.15" customHeight="1" thickBot="1" x14ac:dyDescent="0.4">
      <c r="A15" s="28" t="s">
        <v>5</v>
      </c>
      <c r="B15" s="59"/>
      <c r="C15" s="59"/>
      <c r="D15" s="59"/>
      <c r="E15" s="29" t="s">
        <v>0</v>
      </c>
      <c r="F15" s="10">
        <f>IF(SUM(F5:F7)&gt;0, SUM($F$5:$F$12)*12-(F13*12), 0)</f>
        <v>0</v>
      </c>
      <c r="G15" s="7"/>
      <c r="H15" s="6"/>
      <c r="I15" s="6"/>
      <c r="J15" s="6"/>
      <c r="K15" s="6"/>
      <c r="L15" s="6"/>
    </row>
    <row r="16" spans="1:12" ht="22.5" customHeight="1" thickBot="1" x14ac:dyDescent="0.4">
      <c r="A16" s="53" t="s">
        <v>7</v>
      </c>
      <c r="B16" s="54"/>
      <c r="C16" s="54"/>
      <c r="D16" s="54"/>
      <c r="E16" s="54"/>
      <c r="F16" s="54"/>
      <c r="G16" s="7"/>
      <c r="H16" s="6"/>
      <c r="I16" s="6"/>
      <c r="J16" s="6"/>
      <c r="K16" s="6"/>
      <c r="L16" s="6"/>
    </row>
    <row r="17" spans="1:12" ht="83.5" customHeight="1" thickBot="1" x14ac:dyDescent="0.4">
      <c r="A17" s="51" t="s">
        <v>32</v>
      </c>
      <c r="B17" s="52"/>
      <c r="C17" s="52"/>
      <c r="D17" s="52"/>
      <c r="E17" s="52"/>
      <c r="F17" s="52"/>
      <c r="G17" s="7"/>
      <c r="H17" s="6"/>
      <c r="I17" s="6"/>
      <c r="J17" s="6"/>
      <c r="K17" s="6"/>
      <c r="L17" s="6"/>
    </row>
    <row r="18" spans="1:12" ht="25.5" customHeight="1" x14ac:dyDescent="0.35">
      <c r="A18" s="55"/>
      <c r="B18" s="55"/>
      <c r="C18" s="55"/>
      <c r="D18" s="55"/>
      <c r="E18" s="55"/>
      <c r="F18" s="55"/>
      <c r="G18" s="7"/>
      <c r="H18" s="6"/>
      <c r="I18" s="6"/>
      <c r="J18" s="6"/>
      <c r="K18" s="6"/>
      <c r="L18" s="6"/>
    </row>
    <row r="19" spans="1:12" ht="25.5" customHeight="1" x14ac:dyDescent="0.35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</row>
    <row r="20" spans="1:12" ht="25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C23"/>
    </row>
    <row r="24" spans="1:12" x14ac:dyDescent="0.25">
      <c r="C24"/>
    </row>
    <row r="32" spans="1:12" ht="17.5" x14ac:dyDescent="0.35">
      <c r="A32" s="3"/>
      <c r="B32" s="3"/>
      <c r="C32" s="4"/>
      <c r="D32" s="3"/>
      <c r="E32" s="3"/>
      <c r="F32" s="3"/>
    </row>
    <row r="35" ht="15.75" customHeight="1" x14ac:dyDescent="0.25"/>
  </sheetData>
  <sheetProtection algorithmName="SHA-512" hashValue="rYORQzClMrDAiR6cx0LuCaPZY+QzlZq33uBlj1Lu2xSCucDZFEAkfJfF81sQGvzRfTL8b0s6B7VAP+oUHTIeCg==" saltValue="lOnpUrlRmwxVIk9PuqvI3Q==" spinCount="100000" sheet="1" selectLockedCells="1"/>
  <mergeCells count="9">
    <mergeCell ref="A17:F17"/>
    <mergeCell ref="A16:F16"/>
    <mergeCell ref="A18:F18"/>
    <mergeCell ref="B3:F3"/>
    <mergeCell ref="D1:F1"/>
    <mergeCell ref="B14:D14"/>
    <mergeCell ref="B15:D15"/>
    <mergeCell ref="A4:F4"/>
    <mergeCell ref="A2:F2"/>
  </mergeCells>
  <phoneticPr fontId="0" type="noConversion"/>
  <printOptions horizontalCentered="1"/>
  <pageMargins left="0.51181102362204722" right="0.19685039370078741" top="0.39370078740157483" bottom="0.39370078740157483" header="0" footer="0.19685039370078741"/>
  <pageSetup paperSize="9" orientation="portrait" r:id="rId1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50CB-CE46-4F5F-875C-447B252C5527}">
  <dimension ref="A1:L35"/>
  <sheetViews>
    <sheetView showGridLines="0" topLeftCell="A14" zoomScale="110" zoomScaleNormal="110" workbookViewId="0">
      <selection activeCell="F5" sqref="F5"/>
    </sheetView>
  </sheetViews>
  <sheetFormatPr defaultColWidth="9.1796875" defaultRowHeight="12.5" x14ac:dyDescent="0.25"/>
  <cols>
    <col min="1" max="1" width="22.54296875" customWidth="1"/>
    <col min="2" max="2" width="9.26953125" customWidth="1"/>
    <col min="3" max="3" width="34.81640625" style="2" bestFit="1" customWidth="1"/>
    <col min="4" max="4" width="10.453125" customWidth="1"/>
    <col min="5" max="5" width="5" customWidth="1"/>
    <col min="6" max="6" width="14.7265625" customWidth="1"/>
    <col min="7" max="7" width="10.81640625" customWidth="1"/>
    <col min="8" max="8" width="10.7265625" customWidth="1"/>
  </cols>
  <sheetData>
    <row r="1" spans="1:12" ht="53.25" customHeight="1" x14ac:dyDescent="0.35">
      <c r="B1" s="1"/>
      <c r="D1" s="58">
        <f ca="1">TODAY()</f>
        <v>44237</v>
      </c>
      <c r="E1" s="58"/>
      <c r="F1" s="58"/>
      <c r="G1" s="39"/>
      <c r="H1" s="6"/>
      <c r="I1" s="6"/>
      <c r="J1" s="6"/>
      <c r="K1" s="6"/>
      <c r="L1" s="6"/>
    </row>
    <row r="2" spans="1:12" ht="31.5" customHeight="1" x14ac:dyDescent="0.25">
      <c r="A2" s="61" t="s">
        <v>19</v>
      </c>
      <c r="B2" s="61"/>
      <c r="C2" s="61"/>
      <c r="D2" s="61"/>
      <c r="E2" s="61"/>
      <c r="F2" s="61"/>
      <c r="G2" s="6"/>
      <c r="H2" s="6"/>
      <c r="I2" s="6"/>
      <c r="J2" s="6"/>
      <c r="K2" s="6"/>
      <c r="L2" s="6"/>
    </row>
    <row r="3" spans="1:12" ht="99.75" customHeight="1" thickBot="1" x14ac:dyDescent="0.3">
      <c r="A3" s="12" t="s">
        <v>4</v>
      </c>
      <c r="B3" s="56" t="s">
        <v>27</v>
      </c>
      <c r="C3" s="57"/>
      <c r="D3" s="57"/>
      <c r="E3" s="57"/>
      <c r="F3" s="57"/>
      <c r="G3" s="6"/>
      <c r="H3" s="6"/>
      <c r="I3" s="6"/>
      <c r="J3" s="6"/>
      <c r="K3" s="6"/>
      <c r="L3" s="6"/>
    </row>
    <row r="4" spans="1:12" ht="26.15" customHeight="1" thickBot="1" x14ac:dyDescent="0.4">
      <c r="A4" s="60" t="s">
        <v>8</v>
      </c>
      <c r="B4" s="60"/>
      <c r="C4" s="60"/>
      <c r="D4" s="60"/>
      <c r="E4" s="60"/>
      <c r="F4" s="60"/>
      <c r="G4" s="6"/>
      <c r="H4" s="6"/>
      <c r="I4" s="6"/>
      <c r="J4" s="6"/>
      <c r="K4" s="6"/>
      <c r="L4" s="6"/>
    </row>
    <row r="5" spans="1:12" ht="26.15" customHeight="1" x14ac:dyDescent="0.35">
      <c r="A5" s="13" t="s">
        <v>21</v>
      </c>
      <c r="B5" s="35"/>
      <c r="C5" s="35"/>
      <c r="D5" s="35"/>
      <c r="E5" s="14" t="s">
        <v>0</v>
      </c>
      <c r="F5" s="9"/>
      <c r="G5" s="6"/>
      <c r="H5" s="6"/>
      <c r="I5" s="6"/>
      <c r="J5" s="6"/>
      <c r="K5" s="6"/>
      <c r="L5" s="6"/>
    </row>
    <row r="6" spans="1:12" ht="26.15" customHeight="1" x14ac:dyDescent="0.35">
      <c r="A6" s="15" t="s">
        <v>2</v>
      </c>
      <c r="B6" s="34"/>
      <c r="C6" s="49" t="s">
        <v>30</v>
      </c>
      <c r="D6" s="34"/>
      <c r="E6" s="16" t="s">
        <v>0</v>
      </c>
      <c r="F6" s="5">
        <v>0</v>
      </c>
      <c r="G6" s="6"/>
      <c r="H6" s="6"/>
      <c r="I6" s="6"/>
      <c r="J6" s="6"/>
      <c r="K6" s="6"/>
      <c r="L6" s="6"/>
    </row>
    <row r="7" spans="1:12" ht="26.15" customHeight="1" x14ac:dyDescent="0.35">
      <c r="A7" s="33" t="s">
        <v>14</v>
      </c>
      <c r="B7" s="34"/>
      <c r="C7" s="50" t="s">
        <v>31</v>
      </c>
      <c r="D7" s="34"/>
      <c r="E7" s="16" t="s">
        <v>0</v>
      </c>
      <c r="F7" s="5">
        <v>0</v>
      </c>
      <c r="G7" s="6"/>
      <c r="H7" s="6"/>
      <c r="I7" s="45"/>
      <c r="J7" s="6"/>
      <c r="K7" s="6"/>
      <c r="L7" s="6"/>
    </row>
    <row r="8" spans="1:12" ht="26.15" customHeight="1" x14ac:dyDescent="0.35">
      <c r="A8" s="15" t="s">
        <v>3</v>
      </c>
      <c r="B8" s="34"/>
      <c r="C8" s="34"/>
      <c r="D8" s="17">
        <v>2.5000000000000001E-2</v>
      </c>
      <c r="E8" s="16" t="s">
        <v>0</v>
      </c>
      <c r="F8" s="18">
        <f>SUM((F10/3),F5:F7)*D8</f>
        <v>0</v>
      </c>
      <c r="G8" s="7"/>
      <c r="H8" s="6"/>
      <c r="I8" s="6"/>
      <c r="J8" s="6"/>
      <c r="K8" s="6"/>
      <c r="L8" s="6"/>
    </row>
    <row r="9" spans="1:12" ht="26.15" customHeight="1" x14ac:dyDescent="0.35">
      <c r="A9" s="15" t="s">
        <v>22</v>
      </c>
      <c r="B9" s="34"/>
      <c r="C9" s="34"/>
      <c r="D9" s="19">
        <v>0.125</v>
      </c>
      <c r="E9" s="16" t="s">
        <v>0</v>
      </c>
      <c r="F9" s="18">
        <f>SUM((F10/3),F5:F7)*D9</f>
        <v>0</v>
      </c>
      <c r="G9" s="7"/>
      <c r="H9" s="6"/>
      <c r="I9" s="6"/>
      <c r="J9" s="6"/>
      <c r="K9" s="6"/>
      <c r="L9" s="6"/>
    </row>
    <row r="10" spans="1:12" ht="26.15" customHeight="1" x14ac:dyDescent="0.35">
      <c r="A10" s="15" t="s">
        <v>23</v>
      </c>
      <c r="B10" s="8" t="s">
        <v>15</v>
      </c>
      <c r="C10" s="38">
        <f>SUM(F10/3)</f>
        <v>0</v>
      </c>
      <c r="D10" s="31"/>
      <c r="E10" s="16" t="s">
        <v>0</v>
      </c>
      <c r="F10" s="18">
        <f>(F5+F6+F7)*D10</f>
        <v>0</v>
      </c>
      <c r="G10" s="7"/>
      <c r="H10" s="6"/>
      <c r="I10" s="7"/>
      <c r="J10" s="6"/>
      <c r="K10" s="6"/>
      <c r="L10" s="6"/>
    </row>
    <row r="11" spans="1:12" ht="26.15" customHeight="1" x14ac:dyDescent="0.35">
      <c r="A11" s="15" t="s">
        <v>16</v>
      </c>
      <c r="B11" s="11"/>
      <c r="C11" s="11"/>
      <c r="D11" s="34"/>
      <c r="E11" s="16" t="s">
        <v>0</v>
      </c>
      <c r="F11" s="41">
        <v>94.65</v>
      </c>
      <c r="G11" s="7"/>
      <c r="H11" s="6"/>
      <c r="I11" s="6"/>
      <c r="J11" s="6"/>
      <c r="K11" s="6"/>
      <c r="L11" s="6"/>
    </row>
    <row r="12" spans="1:12" ht="26.15" customHeight="1" thickBot="1" x14ac:dyDescent="0.4">
      <c r="A12" s="20" t="s">
        <v>17</v>
      </c>
      <c r="B12" s="36"/>
      <c r="C12" s="37"/>
      <c r="D12" s="44">
        <v>160.33000000000001</v>
      </c>
      <c r="E12" s="21" t="s">
        <v>0</v>
      </c>
      <c r="F12" s="42">
        <v>736.83</v>
      </c>
      <c r="G12" s="7"/>
      <c r="H12" s="6"/>
      <c r="I12" s="6"/>
      <c r="J12" s="6"/>
      <c r="K12" s="6"/>
      <c r="L12" s="6"/>
    </row>
    <row r="13" spans="1:12" ht="26.15" customHeight="1" x14ac:dyDescent="0.35">
      <c r="A13" s="22" t="s">
        <v>6</v>
      </c>
      <c r="B13" s="23"/>
      <c r="C13" s="40" t="s">
        <v>18</v>
      </c>
      <c r="D13" s="46">
        <f>(F5+F6+F7+C10)/D12</f>
        <v>0</v>
      </c>
      <c r="E13" s="24" t="s">
        <v>0</v>
      </c>
      <c r="F13" s="43">
        <f>18.5*D13</f>
        <v>0</v>
      </c>
      <c r="G13" s="7"/>
      <c r="H13" s="6"/>
      <c r="I13" s="6"/>
      <c r="J13" s="6"/>
      <c r="K13" s="6"/>
      <c r="L13" s="6"/>
    </row>
    <row r="14" spans="1:12" ht="26.15" customHeight="1" x14ac:dyDescent="0.35">
      <c r="A14" s="25" t="s">
        <v>1</v>
      </c>
      <c r="B14" s="59"/>
      <c r="C14" s="59"/>
      <c r="D14" s="59"/>
      <c r="E14" s="26" t="s">
        <v>0</v>
      </c>
      <c r="F14" s="27">
        <f>IF(SUM(F5:F7)&gt;0, SUM($F$5:$F$12)-F13, 0)</f>
        <v>0</v>
      </c>
      <c r="G14" s="7"/>
      <c r="H14" s="6"/>
      <c r="I14" s="6"/>
      <c r="J14" s="6"/>
      <c r="K14" s="6"/>
      <c r="L14" s="6"/>
    </row>
    <row r="15" spans="1:12" ht="26.15" customHeight="1" thickBot="1" x14ac:dyDescent="0.4">
      <c r="A15" s="28" t="s">
        <v>5</v>
      </c>
      <c r="B15" s="59"/>
      <c r="C15" s="59"/>
      <c r="D15" s="59"/>
      <c r="E15" s="29" t="s">
        <v>0</v>
      </c>
      <c r="F15" s="10">
        <f>IF(SUM(F5:F7)&gt;0, SUM($F$5:$F$12)*12-(F13*12), 0)</f>
        <v>0</v>
      </c>
      <c r="G15" s="7"/>
      <c r="H15" s="6"/>
      <c r="I15" s="6"/>
      <c r="J15" s="6"/>
      <c r="K15" s="6"/>
      <c r="L15" s="6"/>
    </row>
    <row r="16" spans="1:12" ht="26.15" customHeight="1" thickBot="1" x14ac:dyDescent="0.4">
      <c r="A16" s="53" t="s">
        <v>7</v>
      </c>
      <c r="B16" s="54"/>
      <c r="C16" s="54"/>
      <c r="D16" s="54"/>
      <c r="E16" s="54"/>
      <c r="F16" s="54"/>
      <c r="G16" s="7"/>
      <c r="H16" s="6"/>
      <c r="I16" s="6"/>
      <c r="J16" s="6"/>
      <c r="K16" s="6"/>
      <c r="L16" s="6"/>
    </row>
    <row r="17" spans="1:12" ht="80.5" customHeight="1" thickBot="1" x14ac:dyDescent="0.4">
      <c r="A17" s="51" t="s">
        <v>33</v>
      </c>
      <c r="B17" s="52"/>
      <c r="C17" s="52"/>
      <c r="D17" s="52"/>
      <c r="E17" s="52"/>
      <c r="F17" s="52"/>
      <c r="G17" s="7"/>
      <c r="H17" s="6"/>
      <c r="I17" s="6"/>
      <c r="J17" s="6"/>
      <c r="K17" s="6"/>
      <c r="L17" s="6"/>
    </row>
    <row r="18" spans="1:12" ht="25.5" customHeight="1" x14ac:dyDescent="0.35">
      <c r="A18" s="55"/>
      <c r="B18" s="55"/>
      <c r="C18" s="55"/>
      <c r="D18" s="55"/>
      <c r="E18" s="55"/>
      <c r="F18" s="55"/>
      <c r="G18" s="7"/>
      <c r="H18" s="6"/>
      <c r="I18" s="6"/>
      <c r="J18" s="6"/>
      <c r="K18" s="6"/>
      <c r="L18" s="6"/>
    </row>
    <row r="19" spans="1:12" ht="25.5" customHeight="1" x14ac:dyDescent="0.35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</row>
    <row r="20" spans="1:12" ht="25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C23"/>
    </row>
    <row r="24" spans="1:12" x14ac:dyDescent="0.25">
      <c r="C24"/>
    </row>
    <row r="32" spans="1:12" ht="17.5" x14ac:dyDescent="0.35">
      <c r="A32" s="3"/>
      <c r="B32" s="3"/>
      <c r="C32" s="4"/>
      <c r="D32" s="3"/>
      <c r="E32" s="3"/>
      <c r="F32" s="3"/>
    </row>
    <row r="35" ht="15.75" customHeight="1" x14ac:dyDescent="0.25"/>
  </sheetData>
  <sheetProtection algorithmName="SHA-512" hashValue="t2a0U6/gBxubgAz7/aCWnBE003ifvTOX0SmMfctI7KDcafOunElim/D0p86xGH96eemBfI+H6+UzaeKSGL3lzw==" saltValue="mR57wkyy32/EErVZi+a8mQ==" spinCount="100000" sheet="1" selectLockedCells="1"/>
  <mergeCells count="9">
    <mergeCell ref="A18:F18"/>
    <mergeCell ref="A16:F16"/>
    <mergeCell ref="A17:F17"/>
    <mergeCell ref="B15:D15"/>
    <mergeCell ref="D1:F1"/>
    <mergeCell ref="A2:F2"/>
    <mergeCell ref="B3:F3"/>
    <mergeCell ref="A4:F4"/>
    <mergeCell ref="B14:D14"/>
  </mergeCells>
  <printOptions horizontalCentered="1"/>
  <pageMargins left="0.51181102362204722" right="0.19685039370078741" top="0.39370078740157483" bottom="0.39370078740157483" header="0" footer="0.19685039370078741"/>
  <pageSetup paperSize="9" orientation="portrait" r:id="rId1"/>
  <headerFooter alignWithMargins="0"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B7FF-97CE-4880-9D8B-26C44E912EE3}">
  <dimension ref="A1:L35"/>
  <sheetViews>
    <sheetView showGridLines="0" topLeftCell="A14" zoomScale="110" zoomScaleNormal="110" workbookViewId="0">
      <selection activeCell="F5" sqref="F5"/>
    </sheetView>
  </sheetViews>
  <sheetFormatPr defaultColWidth="9.1796875" defaultRowHeight="12.5" x14ac:dyDescent="0.25"/>
  <cols>
    <col min="1" max="1" width="22.54296875" customWidth="1"/>
    <col min="2" max="2" width="9.26953125" customWidth="1"/>
    <col min="3" max="3" width="34.81640625" style="2" bestFit="1" customWidth="1"/>
    <col min="4" max="4" width="10.453125" customWidth="1"/>
    <col min="5" max="5" width="5" customWidth="1"/>
    <col min="6" max="6" width="14.7265625" customWidth="1"/>
    <col min="7" max="7" width="10.81640625" customWidth="1"/>
    <col min="8" max="8" width="10.7265625" customWidth="1"/>
  </cols>
  <sheetData>
    <row r="1" spans="1:12" ht="53.25" customHeight="1" x14ac:dyDescent="0.35">
      <c r="B1" s="1"/>
      <c r="D1" s="58">
        <f ca="1">TODAY()</f>
        <v>44237</v>
      </c>
      <c r="E1" s="58"/>
      <c r="F1" s="58"/>
      <c r="G1" s="39"/>
      <c r="H1" s="6"/>
      <c r="I1" s="6"/>
      <c r="J1" s="6"/>
      <c r="K1" s="6"/>
      <c r="L1" s="6"/>
    </row>
    <row r="2" spans="1:12" ht="31.5" customHeight="1" x14ac:dyDescent="0.25">
      <c r="A2" s="61" t="s">
        <v>20</v>
      </c>
      <c r="B2" s="61"/>
      <c r="C2" s="61"/>
      <c r="D2" s="61"/>
      <c r="E2" s="61"/>
      <c r="F2" s="61"/>
      <c r="G2" s="6"/>
      <c r="H2" s="6"/>
      <c r="I2" s="6"/>
      <c r="J2" s="6"/>
      <c r="K2" s="6"/>
      <c r="L2" s="6"/>
    </row>
    <row r="3" spans="1:12" ht="95.25" customHeight="1" thickBot="1" x14ac:dyDescent="0.3">
      <c r="A3" s="12" t="s">
        <v>4</v>
      </c>
      <c r="B3" s="56" t="s">
        <v>29</v>
      </c>
      <c r="C3" s="57"/>
      <c r="D3" s="57"/>
      <c r="E3" s="57"/>
      <c r="F3" s="57"/>
      <c r="G3" s="6"/>
      <c r="H3" s="6"/>
      <c r="I3" s="6"/>
      <c r="J3" s="6"/>
      <c r="K3" s="6"/>
      <c r="L3" s="6"/>
    </row>
    <row r="4" spans="1:12" ht="26.15" customHeight="1" thickBot="1" x14ac:dyDescent="0.4">
      <c r="A4" s="60" t="s">
        <v>8</v>
      </c>
      <c r="B4" s="60"/>
      <c r="C4" s="60"/>
      <c r="D4" s="60"/>
      <c r="E4" s="60"/>
      <c r="F4" s="60"/>
      <c r="G4" s="6"/>
      <c r="H4" s="6"/>
      <c r="I4" s="6"/>
      <c r="J4" s="6"/>
      <c r="K4" s="6"/>
      <c r="L4" s="6"/>
    </row>
    <row r="5" spans="1:12" ht="26.15" customHeight="1" x14ac:dyDescent="0.35">
      <c r="A5" s="13" t="s">
        <v>21</v>
      </c>
      <c r="B5" s="35"/>
      <c r="C5" s="35"/>
      <c r="D5" s="35"/>
      <c r="E5" s="14" t="s">
        <v>0</v>
      </c>
      <c r="F5" s="9"/>
      <c r="G5" s="6"/>
      <c r="H5" s="6"/>
      <c r="I5" s="6"/>
      <c r="J5" s="6"/>
      <c r="K5" s="6"/>
      <c r="L5" s="6"/>
    </row>
    <row r="6" spans="1:12" ht="26.15" customHeight="1" x14ac:dyDescent="0.35">
      <c r="A6" s="15" t="s">
        <v>2</v>
      </c>
      <c r="B6" s="34"/>
      <c r="C6" s="49" t="s">
        <v>30</v>
      </c>
      <c r="D6" s="34"/>
      <c r="E6" s="16" t="s">
        <v>0</v>
      </c>
      <c r="F6" s="5"/>
      <c r="G6" s="6"/>
      <c r="H6" s="6"/>
      <c r="I6" s="6"/>
      <c r="J6" s="6"/>
      <c r="K6" s="6"/>
      <c r="L6" s="6"/>
    </row>
    <row r="7" spans="1:12" ht="26.15" customHeight="1" x14ac:dyDescent="0.35">
      <c r="A7" s="33" t="s">
        <v>14</v>
      </c>
      <c r="B7" s="34"/>
      <c r="C7" s="50" t="s">
        <v>31</v>
      </c>
      <c r="D7" s="34"/>
      <c r="E7" s="16" t="s">
        <v>0</v>
      </c>
      <c r="F7" s="5">
        <v>0</v>
      </c>
      <c r="G7" s="6"/>
      <c r="H7" s="6"/>
      <c r="I7" s="45"/>
      <c r="J7" s="6"/>
      <c r="K7" s="6"/>
      <c r="L7" s="6"/>
    </row>
    <row r="8" spans="1:12" ht="26.15" customHeight="1" x14ac:dyDescent="0.35">
      <c r="A8" s="15" t="s">
        <v>3</v>
      </c>
      <c r="B8" s="34"/>
      <c r="C8" s="34"/>
      <c r="D8" s="17">
        <v>2.5000000000000001E-2</v>
      </c>
      <c r="E8" s="16" t="s">
        <v>0</v>
      </c>
      <c r="F8" s="18">
        <f>SUM((F10/3),F5:F7)*D8</f>
        <v>0</v>
      </c>
      <c r="G8" s="7"/>
      <c r="H8" s="6"/>
      <c r="I8" s="6"/>
      <c r="J8" s="6"/>
      <c r="K8" s="6"/>
      <c r="L8" s="6"/>
    </row>
    <row r="9" spans="1:12" ht="26.15" customHeight="1" x14ac:dyDescent="0.35">
      <c r="A9" s="15" t="s">
        <v>22</v>
      </c>
      <c r="B9" s="34"/>
      <c r="C9" s="34"/>
      <c r="D9" s="19">
        <v>0.125</v>
      </c>
      <c r="E9" s="16" t="s">
        <v>0</v>
      </c>
      <c r="F9" s="18">
        <f>SUM((F10/3),F5:F7)*D9</f>
        <v>0</v>
      </c>
      <c r="G9" s="7"/>
      <c r="H9" s="6"/>
      <c r="I9" s="6"/>
      <c r="J9" s="6"/>
      <c r="K9" s="6"/>
      <c r="L9" s="6"/>
    </row>
    <row r="10" spans="1:12" ht="26.15" customHeight="1" x14ac:dyDescent="0.35">
      <c r="A10" s="15" t="s">
        <v>23</v>
      </c>
      <c r="B10" s="8" t="s">
        <v>15</v>
      </c>
      <c r="C10" s="38">
        <f>SUM(F10/3)</f>
        <v>0</v>
      </c>
      <c r="D10" s="31"/>
      <c r="E10" s="16" t="s">
        <v>0</v>
      </c>
      <c r="F10" s="18">
        <f>(F5+F6+F7)*D10</f>
        <v>0</v>
      </c>
      <c r="G10" s="7"/>
      <c r="H10" s="6"/>
      <c r="I10" s="7"/>
      <c r="J10" s="6"/>
      <c r="K10" s="6"/>
      <c r="L10" s="6"/>
    </row>
    <row r="11" spans="1:12" ht="26.15" customHeight="1" x14ac:dyDescent="0.35">
      <c r="A11" s="15" t="s">
        <v>16</v>
      </c>
      <c r="B11" s="11"/>
      <c r="C11" s="11"/>
      <c r="D11" s="34"/>
      <c r="E11" s="16" t="s">
        <v>0</v>
      </c>
      <c r="F11" s="41">
        <v>94.65</v>
      </c>
      <c r="G11" s="7"/>
      <c r="H11" s="6"/>
      <c r="I11" s="6"/>
      <c r="J11" s="6"/>
      <c r="K11" s="6"/>
      <c r="L11" s="6"/>
    </row>
    <row r="12" spans="1:12" ht="26.15" customHeight="1" thickBot="1" x14ac:dyDescent="0.4">
      <c r="A12" s="20" t="s">
        <v>17</v>
      </c>
      <c r="B12" s="36"/>
      <c r="C12" s="37"/>
      <c r="D12" s="44">
        <v>160.33000000000001</v>
      </c>
      <c r="E12" s="21" t="s">
        <v>0</v>
      </c>
      <c r="F12" s="42">
        <v>736.83</v>
      </c>
      <c r="G12" s="7"/>
      <c r="H12" s="6"/>
      <c r="I12" s="6"/>
      <c r="J12" s="6"/>
      <c r="K12" s="6"/>
      <c r="L12" s="6"/>
    </row>
    <row r="13" spans="1:12" ht="26.15" customHeight="1" x14ac:dyDescent="0.35">
      <c r="A13" s="22" t="s">
        <v>6</v>
      </c>
      <c r="B13" s="23"/>
      <c r="C13" s="40" t="s">
        <v>18</v>
      </c>
      <c r="D13" s="46">
        <f>(F5+F6+F7+C10)/D12</f>
        <v>0</v>
      </c>
      <c r="E13" s="24" t="s">
        <v>0</v>
      </c>
      <c r="F13" s="43">
        <f>18.5*D13</f>
        <v>0</v>
      </c>
      <c r="G13" s="7"/>
      <c r="H13" s="6"/>
      <c r="I13" s="6"/>
      <c r="J13" s="6"/>
      <c r="K13" s="6"/>
      <c r="L13" s="6"/>
    </row>
    <row r="14" spans="1:12" ht="26.15" customHeight="1" x14ac:dyDescent="0.35">
      <c r="A14" s="25" t="s">
        <v>1</v>
      </c>
      <c r="B14" s="59"/>
      <c r="C14" s="59"/>
      <c r="D14" s="59"/>
      <c r="E14" s="26" t="s">
        <v>0</v>
      </c>
      <c r="F14" s="27">
        <f>IF(SUM(F5:F7)&gt;0, SUM($F$5:$F$12)-F13, 0)</f>
        <v>0</v>
      </c>
      <c r="G14" s="7"/>
      <c r="H14" s="6"/>
      <c r="I14" s="6"/>
      <c r="J14" s="6"/>
      <c r="K14" s="6"/>
      <c r="L14" s="6"/>
    </row>
    <row r="15" spans="1:12" ht="26.15" customHeight="1" thickBot="1" x14ac:dyDescent="0.4">
      <c r="A15" s="28" t="s">
        <v>5</v>
      </c>
      <c r="B15" s="59"/>
      <c r="C15" s="59"/>
      <c r="D15" s="59"/>
      <c r="E15" s="29" t="s">
        <v>0</v>
      </c>
      <c r="F15" s="10">
        <f>IF(SUM(F5:F7)&gt;0, SUM($F$5:$F$12)*12-(F13*12), 0)</f>
        <v>0</v>
      </c>
      <c r="G15" s="7"/>
      <c r="H15" s="6"/>
      <c r="I15" s="6"/>
      <c r="J15" s="6"/>
      <c r="K15" s="6"/>
      <c r="L15" s="6"/>
    </row>
    <row r="16" spans="1:12" ht="26.15" customHeight="1" thickBot="1" x14ac:dyDescent="0.4">
      <c r="A16" s="53" t="s">
        <v>7</v>
      </c>
      <c r="B16" s="54"/>
      <c r="C16" s="54"/>
      <c r="D16" s="54"/>
      <c r="E16" s="54"/>
      <c r="F16" s="54"/>
      <c r="G16" s="7"/>
      <c r="H16" s="6"/>
      <c r="I16" s="6"/>
      <c r="J16" s="6"/>
      <c r="K16" s="6"/>
      <c r="L16" s="6"/>
    </row>
    <row r="17" spans="1:12" ht="85" customHeight="1" thickBot="1" x14ac:dyDescent="0.4">
      <c r="A17" s="51" t="s">
        <v>33</v>
      </c>
      <c r="B17" s="52"/>
      <c r="C17" s="52"/>
      <c r="D17" s="52"/>
      <c r="E17" s="52"/>
      <c r="F17" s="52"/>
      <c r="G17" s="7"/>
      <c r="H17" s="6"/>
      <c r="I17" s="6"/>
      <c r="J17" s="6"/>
      <c r="K17" s="6"/>
      <c r="L17" s="6"/>
    </row>
    <row r="18" spans="1:12" ht="25.5" customHeight="1" x14ac:dyDescent="0.35">
      <c r="A18" s="55"/>
      <c r="B18" s="55"/>
      <c r="C18" s="55"/>
      <c r="D18" s="55"/>
      <c r="E18" s="55"/>
      <c r="F18" s="55"/>
      <c r="G18" s="7"/>
      <c r="H18" s="6"/>
      <c r="I18" s="6"/>
      <c r="J18" s="6"/>
      <c r="K18" s="6"/>
      <c r="L18" s="6"/>
    </row>
    <row r="19" spans="1:12" ht="25.5" customHeight="1" x14ac:dyDescent="0.35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  <c r="L19" s="6"/>
    </row>
    <row r="20" spans="1:12" ht="25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C23"/>
    </row>
    <row r="24" spans="1:12" x14ac:dyDescent="0.25">
      <c r="C24"/>
    </row>
    <row r="32" spans="1:12" ht="17.5" x14ac:dyDescent="0.35">
      <c r="A32" s="3"/>
      <c r="B32" s="3"/>
      <c r="C32" s="4"/>
      <c r="D32" s="3"/>
      <c r="E32" s="3"/>
      <c r="F32" s="3"/>
    </row>
    <row r="35" ht="15.75" customHeight="1" x14ac:dyDescent="0.25"/>
  </sheetData>
  <sheetProtection algorithmName="SHA-512" hashValue="XONizW1vZ/UUglih0PIBw3UmrWOhgWXz3Mqj7Mf1QEEV3U7JEFMcFs+rCOoTtc+l4s8P6l48jYWShRNHGD6P4w==" saltValue="i5BmTz6BhAyhikBxxIPzTw==" spinCount="100000" sheet="1" selectLockedCells="1"/>
  <mergeCells count="9">
    <mergeCell ref="A18:F18"/>
    <mergeCell ref="A16:F16"/>
    <mergeCell ref="A17:F17"/>
    <mergeCell ref="B15:D15"/>
    <mergeCell ref="D1:F1"/>
    <mergeCell ref="A2:F2"/>
    <mergeCell ref="B3:F3"/>
    <mergeCell ref="A4:F4"/>
    <mergeCell ref="B14:D14"/>
  </mergeCells>
  <printOptions horizontalCentered="1"/>
  <pageMargins left="0.51181102362204722" right="0.19685039370078741" top="0.39370078740157483" bottom="0.39370078740157483" header="0" footer="0.19685039370078741"/>
  <pageSetup paperSize="9" orientation="portrait" r:id="rId1"/>
  <headerFooter alignWithMargins="0"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82FA-9070-4792-A7CB-AA9CE4C7F7A4}">
  <sheetPr>
    <tabColor theme="3" tint="0.39997558519241921"/>
  </sheetPr>
  <dimension ref="A1:L35"/>
  <sheetViews>
    <sheetView showGridLines="0" tabSelected="1" topLeftCell="A7" zoomScale="110" zoomScaleNormal="110" workbookViewId="0">
      <selection activeCell="I7" sqref="I7"/>
    </sheetView>
  </sheetViews>
  <sheetFormatPr defaultColWidth="9.1796875" defaultRowHeight="12.5" x14ac:dyDescent="0.25"/>
  <cols>
    <col min="1" max="1" width="22.54296875" customWidth="1"/>
    <col min="2" max="2" width="8.26953125" customWidth="1"/>
    <col min="3" max="3" width="34.81640625" style="2" bestFit="1" customWidth="1"/>
    <col min="4" max="4" width="9" bestFit="1" customWidth="1"/>
    <col min="5" max="5" width="5.81640625" customWidth="1"/>
    <col min="6" max="6" width="14.7265625" customWidth="1"/>
    <col min="7" max="7" width="10.81640625" customWidth="1"/>
    <col min="8" max="8" width="10.7265625" customWidth="1"/>
  </cols>
  <sheetData>
    <row r="1" spans="1:12" ht="53.25" customHeight="1" x14ac:dyDescent="0.35">
      <c r="B1" s="1"/>
      <c r="D1" s="58">
        <f ca="1">TODAY()</f>
        <v>44237</v>
      </c>
      <c r="E1" s="58"/>
      <c r="F1" s="58"/>
      <c r="G1" s="6"/>
      <c r="H1" s="6"/>
      <c r="I1" s="6"/>
      <c r="J1" s="6"/>
      <c r="K1" s="6"/>
      <c r="L1" s="6"/>
    </row>
    <row r="2" spans="1:12" ht="31.5" customHeight="1" x14ac:dyDescent="0.25">
      <c r="A2" s="61" t="s">
        <v>24</v>
      </c>
      <c r="B2" s="61"/>
      <c r="C2" s="61"/>
      <c r="D2" s="61"/>
      <c r="E2" s="61"/>
      <c r="F2" s="61"/>
      <c r="G2" s="6"/>
      <c r="H2" s="6"/>
      <c r="I2" s="6"/>
      <c r="J2" s="6"/>
      <c r="K2" s="6"/>
      <c r="L2" s="6"/>
    </row>
    <row r="3" spans="1:12" ht="79.5" customHeight="1" thickBot="1" x14ac:dyDescent="0.3">
      <c r="A3" s="12" t="s">
        <v>4</v>
      </c>
      <c r="B3" s="56" t="s">
        <v>25</v>
      </c>
      <c r="C3" s="57"/>
      <c r="D3" s="57"/>
      <c r="E3" s="57"/>
      <c r="F3" s="57"/>
      <c r="G3" s="6"/>
      <c r="H3" s="6"/>
      <c r="I3" s="6"/>
      <c r="J3" s="6"/>
      <c r="K3" s="6"/>
      <c r="L3" s="6"/>
    </row>
    <row r="4" spans="1:12" ht="26.15" customHeight="1" thickBot="1" x14ac:dyDescent="0.4">
      <c r="A4" s="60" t="s">
        <v>8</v>
      </c>
      <c r="B4" s="60"/>
      <c r="C4" s="60"/>
      <c r="D4" s="60"/>
      <c r="E4" s="60"/>
      <c r="F4" s="60"/>
      <c r="G4" s="6"/>
      <c r="H4" s="6"/>
      <c r="I4" s="6"/>
      <c r="J4" s="6"/>
      <c r="K4" s="6"/>
      <c r="L4" s="6"/>
    </row>
    <row r="5" spans="1:12" ht="26.15" customHeight="1" x14ac:dyDescent="0.35">
      <c r="A5" s="32" t="s">
        <v>13</v>
      </c>
      <c r="B5" s="35"/>
      <c r="C5" s="35"/>
      <c r="D5" s="35"/>
      <c r="E5" s="14" t="s">
        <v>0</v>
      </c>
      <c r="F5" s="47">
        <f>'løn år 1'!F15</f>
        <v>0</v>
      </c>
      <c r="G5" s="6"/>
      <c r="H5" s="6"/>
      <c r="I5" s="6"/>
      <c r="J5" s="6"/>
      <c r="K5" s="6"/>
      <c r="L5" s="6"/>
    </row>
    <row r="6" spans="1:12" ht="26.15" customHeight="1" x14ac:dyDescent="0.35">
      <c r="A6" s="33" t="s">
        <v>11</v>
      </c>
      <c r="B6" s="34"/>
      <c r="C6" s="11"/>
      <c r="D6" s="34"/>
      <c r="E6" s="16" t="s">
        <v>0</v>
      </c>
      <c r="F6" s="18">
        <f>'løn år 2'!F15</f>
        <v>0</v>
      </c>
      <c r="G6" s="6"/>
      <c r="H6" s="6"/>
      <c r="I6" s="6"/>
      <c r="J6" s="6"/>
      <c r="K6" s="6"/>
      <c r="L6" s="6"/>
    </row>
    <row r="7" spans="1:12" ht="26.15" customHeight="1" x14ac:dyDescent="0.35">
      <c r="A7" s="33" t="s">
        <v>12</v>
      </c>
      <c r="B7" s="34"/>
      <c r="C7" s="34"/>
      <c r="D7" s="34"/>
      <c r="E7" s="16" t="s">
        <v>0</v>
      </c>
      <c r="F7" s="18">
        <f>'løn år 3'!F15</f>
        <v>0</v>
      </c>
      <c r="G7" s="6"/>
      <c r="H7" s="6"/>
      <c r="I7" s="30" t="s">
        <v>26</v>
      </c>
      <c r="J7" s="6"/>
      <c r="K7" s="6"/>
      <c r="L7" s="6"/>
    </row>
    <row r="8" spans="1:12" ht="26.15" customHeight="1" x14ac:dyDescent="0.35">
      <c r="A8" s="15"/>
      <c r="B8" s="34"/>
      <c r="C8" s="34"/>
      <c r="D8" s="17"/>
      <c r="E8" s="16"/>
      <c r="F8" s="18"/>
      <c r="G8" s="7"/>
      <c r="H8" s="6"/>
      <c r="I8" s="6"/>
      <c r="J8" s="6"/>
      <c r="K8" s="6"/>
      <c r="L8" s="6"/>
    </row>
    <row r="9" spans="1:12" ht="26.15" customHeight="1" thickBot="1" x14ac:dyDescent="0.4">
      <c r="A9" s="25" t="s">
        <v>10</v>
      </c>
      <c r="B9" s="62"/>
      <c r="C9" s="62"/>
      <c r="D9" s="62"/>
      <c r="E9" s="26" t="s">
        <v>0</v>
      </c>
      <c r="F9" s="27">
        <f>F5+F6+F7</f>
        <v>0</v>
      </c>
      <c r="G9" s="7"/>
      <c r="H9" s="6"/>
      <c r="I9" s="6"/>
      <c r="J9" s="6"/>
      <c r="K9" s="6"/>
      <c r="L9" s="6"/>
    </row>
    <row r="10" spans="1:12" ht="26.15" customHeight="1" thickBot="1" x14ac:dyDescent="0.4">
      <c r="A10" s="53" t="s">
        <v>7</v>
      </c>
      <c r="B10" s="54"/>
      <c r="C10" s="54"/>
      <c r="D10" s="54"/>
      <c r="E10" s="54"/>
      <c r="F10" s="54"/>
      <c r="G10" s="7"/>
      <c r="H10" s="6"/>
      <c r="I10" s="7"/>
      <c r="J10" s="6"/>
      <c r="K10" s="6"/>
      <c r="L10" s="6"/>
    </row>
    <row r="11" spans="1:12" ht="83.5" customHeight="1" thickBot="1" x14ac:dyDescent="0.4">
      <c r="A11" s="51" t="s">
        <v>32</v>
      </c>
      <c r="B11" s="52"/>
      <c r="C11" s="52"/>
      <c r="D11" s="52"/>
      <c r="E11" s="52"/>
      <c r="F11" s="52"/>
      <c r="G11" s="7"/>
      <c r="H11" s="6"/>
      <c r="I11" s="6"/>
      <c r="J11" s="6"/>
      <c r="K11" s="6"/>
      <c r="L11" s="6"/>
    </row>
    <row r="12" spans="1:12" ht="39.75" customHeight="1" x14ac:dyDescent="0.35">
      <c r="A12" s="6"/>
      <c r="B12" s="6"/>
      <c r="C12" s="6"/>
      <c r="D12" s="6"/>
      <c r="E12" s="6"/>
      <c r="F12" s="6"/>
      <c r="G12" s="7"/>
      <c r="H12" s="6"/>
      <c r="I12" s="6"/>
      <c r="J12" s="6"/>
      <c r="K12" s="6"/>
      <c r="L12" s="6"/>
    </row>
    <row r="13" spans="1:12" ht="26.15" customHeight="1" x14ac:dyDescent="0.35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</row>
    <row r="14" spans="1:12" ht="26.15" customHeight="1" x14ac:dyDescent="0.35">
      <c r="A14" s="6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</row>
    <row r="15" spans="1:12" ht="26.15" customHeight="1" x14ac:dyDescent="0.35">
      <c r="A15" s="6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</row>
    <row r="16" spans="1:12" ht="26.15" customHeight="1" x14ac:dyDescent="0.35">
      <c r="C16"/>
      <c r="G16" s="7"/>
      <c r="H16" s="6"/>
      <c r="I16" s="6"/>
      <c r="J16" s="6"/>
      <c r="K16" s="6"/>
      <c r="L16" s="6"/>
    </row>
    <row r="17" spans="1:12" ht="26.15" customHeight="1" x14ac:dyDescent="0.35">
      <c r="C17"/>
      <c r="G17" s="7"/>
      <c r="H17" s="6"/>
      <c r="I17" s="6"/>
      <c r="J17" s="6"/>
      <c r="K17" s="6"/>
      <c r="L17" s="6"/>
    </row>
    <row r="18" spans="1:12" ht="25.5" customHeight="1" x14ac:dyDescent="0.35">
      <c r="G18" s="7"/>
      <c r="H18" s="6"/>
      <c r="I18" s="6"/>
      <c r="J18" s="6"/>
      <c r="K18" s="6"/>
      <c r="L18" s="6"/>
    </row>
    <row r="19" spans="1:12" ht="25.5" customHeight="1" x14ac:dyDescent="0.35">
      <c r="G19" s="7"/>
      <c r="H19" s="6"/>
      <c r="I19" s="6"/>
      <c r="J19" s="6"/>
      <c r="K19" s="6"/>
      <c r="L19" s="6"/>
    </row>
    <row r="20" spans="1:12" ht="25.5" customHeight="1" x14ac:dyDescent="0.25">
      <c r="G20" s="6"/>
      <c r="H20" s="6"/>
      <c r="I20" s="6"/>
      <c r="J20" s="6"/>
      <c r="K20" s="6"/>
      <c r="L20" s="6"/>
    </row>
    <row r="21" spans="1:12" ht="25.5" customHeight="1" x14ac:dyDescent="0.25">
      <c r="G21" s="6"/>
      <c r="H21" s="6"/>
      <c r="I21" s="6"/>
      <c r="J21" s="6"/>
      <c r="K21" s="6"/>
      <c r="L21" s="6"/>
    </row>
    <row r="22" spans="1:12" x14ac:dyDescent="0.25">
      <c r="G22" s="6"/>
      <c r="H22" s="6"/>
      <c r="I22" s="6"/>
      <c r="J22" s="6"/>
      <c r="K22" s="6"/>
      <c r="L22" s="6"/>
    </row>
    <row r="23" spans="1:12" x14ac:dyDescent="0.25">
      <c r="G23" s="6"/>
      <c r="H23" s="6"/>
      <c r="I23" s="6"/>
      <c r="J23" s="6"/>
      <c r="K23" s="6"/>
      <c r="L23" s="6"/>
    </row>
    <row r="24" spans="1:12" x14ac:dyDescent="0.25">
      <c r="G24" s="6"/>
      <c r="H24" s="6"/>
      <c r="I24" s="6"/>
      <c r="J24" s="6"/>
      <c r="K24" s="6"/>
      <c r="L24" s="6"/>
    </row>
    <row r="25" spans="1:12" ht="17.5" x14ac:dyDescent="0.35">
      <c r="A25" s="3"/>
      <c r="B25" s="3"/>
      <c r="C25" s="4"/>
      <c r="D25" s="3"/>
      <c r="E25" s="3"/>
      <c r="F25" s="3"/>
      <c r="G25" s="6"/>
      <c r="H25" s="6"/>
      <c r="I25" s="6"/>
      <c r="J25" s="6"/>
      <c r="K25" s="6"/>
      <c r="L25" s="6"/>
    </row>
    <row r="35" ht="15.75" customHeight="1" x14ac:dyDescent="0.25"/>
  </sheetData>
  <sheetProtection algorithmName="SHA-512" hashValue="FDhtZHKxDg89qAJSD4JN3QJyIq2VIF7+f9HTwecsJxc+o3ap5crzo0Fa5FFIKH+3H59j2aCeDIRVleVlWb1Ecg==" saltValue="4YfR/Q5CLpIBt1OCczcQzg==" spinCount="100000" sheet="1" objects="1" scenarios="1" selectLockedCells="1"/>
  <mergeCells count="7">
    <mergeCell ref="A11:F11"/>
    <mergeCell ref="A10:F10"/>
    <mergeCell ref="D1:F1"/>
    <mergeCell ref="A2:F2"/>
    <mergeCell ref="B3:F3"/>
    <mergeCell ref="A4:F4"/>
    <mergeCell ref="B9:D9"/>
  </mergeCells>
  <printOptions horizontalCentered="1"/>
  <pageMargins left="0.51181102362204722" right="0.19685039370078741" top="0.39370078740157483" bottom="0.39370078740157483" header="0" footer="0.19685039370078741"/>
  <pageSetup paperSize="9" orientation="portrait" r:id="rId1"/>
  <headerFooter alignWithMargins="0">
    <oddFooter>&amp;C&amp;F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A4E6CE7CBAD84E826947A038630764" ma:contentTypeVersion="12" ma:contentTypeDescription="Opret et nyt dokument." ma:contentTypeScope="" ma:versionID="0bb74f71f384c92077fdcea3cf6c66d4">
  <xsd:schema xmlns:xsd="http://www.w3.org/2001/XMLSchema" xmlns:xs="http://www.w3.org/2001/XMLSchema" xmlns:p="http://schemas.microsoft.com/office/2006/metadata/properties" xmlns:ns1="http://schemas.microsoft.com/sharepoint/v3" xmlns:ns2="9782a73e-cd5a-46cd-badf-96c2084172f3" xmlns:ns3="ddb0d5a1-43e4-4e22-a682-fc418014c56f" targetNamespace="http://schemas.microsoft.com/office/2006/metadata/properties" ma:root="true" ma:fieldsID="ca5eaca9000e7dcd0dd494e02e16b995" ns1:_="" ns2:_="" ns3:_="">
    <xsd:import namespace="http://schemas.microsoft.com/sharepoint/v3"/>
    <xsd:import namespace="9782a73e-cd5a-46cd-badf-96c2084172f3"/>
    <xsd:import namespace="ddb0d5a1-43e4-4e22-a682-fc418014c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2a73e-cd5a-46cd-badf-96c208417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0d5a1-43e4-4e22-a682-fc418014c5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9ED5EE-DD46-47D4-8313-E53D6B73E6CF}">
  <ds:schemaRefs>
    <ds:schemaRef ds:uri="http://purl.org/dc/dcmitype/"/>
    <ds:schemaRef ds:uri="ddb0d5a1-43e4-4e22-a682-fc418014c56f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9782a73e-cd5a-46cd-badf-96c2084172f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CDC3E6-7A48-4FFF-8EBB-2D47A33011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EBCFE-04AC-4F7A-85A6-A4FB8F86D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2a73e-cd5a-46cd-badf-96c2084172f3"/>
    <ds:schemaRef ds:uri="ddb0d5a1-43e4-4e22-a682-fc418014c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løn år 1</vt:lpstr>
      <vt:lpstr>løn år 2</vt:lpstr>
      <vt:lpstr>løn år 3</vt:lpstr>
      <vt:lpstr>Total lønsum</vt:lpstr>
      <vt:lpstr>'løn år 1'!Udskriftsområde</vt:lpstr>
      <vt:lpstr>'løn år 2'!Udskriftsområde</vt:lpstr>
      <vt:lpstr>'løn år 3'!Udskriftsområde</vt:lpstr>
      <vt:lpstr>'Total lønsum'!Udskriftsområde</vt:lpstr>
    </vt:vector>
  </TitlesOfParts>
  <Company>Hjerteforeningen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Stipberegn m tillæg P-giv. 15,79% FP 15% inkl grønt rgsk</dc:title>
  <dc:subject>Stipendieberegning</dc:subject>
  <dc:creator>Malene Olsgaard</dc:creator>
  <cp:lastModifiedBy>Soetkin Versteyhe</cp:lastModifiedBy>
  <cp:lastPrinted>2019-01-06T11:00:21Z</cp:lastPrinted>
  <dcterms:created xsi:type="dcterms:W3CDTF">1999-11-26T19:34:06Z</dcterms:created>
  <dcterms:modified xsi:type="dcterms:W3CDTF">2021-02-10T12:08:02Z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0x0101009DA4E6CE7CBAD84E826947A038630764</vt:lpwstr>
  </property>
  <property fmtid="{D5CDD505-2E9C-101B-9397-08002B2CF9AE}" pid="3" name="AuthorIds_UIVersion_8192">
    <vt:lpwstr>201</vt:lpwstr>
  </property>
</Properties>
</file>